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and Larashi\Desktop\"/>
    </mc:Choice>
  </mc:AlternateContent>
  <bookViews>
    <workbookView xWindow="0" yWindow="0" windowWidth="28800" windowHeight="12435"/>
  </bookViews>
  <sheets>
    <sheet name="MD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I40" i="1"/>
  <c r="H40" i="1"/>
  <c r="H46" i="1" s="1"/>
  <c r="I46" i="1" l="1"/>
  <c r="I15" i="1"/>
  <c r="H10" i="1" l="1"/>
  <c r="H14" i="1"/>
  <c r="I13" i="1"/>
  <c r="H20" i="1"/>
  <c r="I18" i="1"/>
  <c r="H25" i="1"/>
  <c r="H45" i="1"/>
  <c r="I43" i="1"/>
  <c r="I41" i="1"/>
  <c r="I39" i="1"/>
  <c r="I32" i="1"/>
  <c r="I24" i="1"/>
  <c r="I23" i="1"/>
  <c r="I22" i="1"/>
  <c r="I19" i="1"/>
  <c r="I12" i="1"/>
  <c r="I8" i="1"/>
  <c r="I9" i="1"/>
  <c r="I7" i="1"/>
  <c r="I11" i="1" l="1"/>
  <c r="I14" i="1" s="1"/>
  <c r="I45" i="1"/>
  <c r="I25" i="1"/>
  <c r="I10" i="1"/>
  <c r="I17" i="1"/>
  <c r="I20" i="1" l="1"/>
</calcChain>
</file>

<file path=xl/sharedStrings.xml><?xml version="1.0" encoding="utf-8"?>
<sst xmlns="http://schemas.openxmlformats.org/spreadsheetml/2006/main" count="148" uniqueCount="61">
  <si>
    <t>Program</t>
  </si>
  <si>
    <t>Start time</t>
  </si>
  <si>
    <t>Position</t>
  </si>
  <si>
    <t>Daypart</t>
  </si>
  <si>
    <t>Description</t>
  </si>
  <si>
    <t>No. of spots</t>
  </si>
  <si>
    <t>Total seconds</t>
  </si>
  <si>
    <t>Price/sec (ALL)</t>
  </si>
  <si>
    <t>Total price (ALL)</t>
  </si>
  <si>
    <t>No.</t>
  </si>
  <si>
    <t>Top Channel</t>
  </si>
  <si>
    <t>TV Klan</t>
  </si>
  <si>
    <t>TVSH</t>
  </si>
  <si>
    <t>news</t>
  </si>
  <si>
    <t>cut</t>
  </si>
  <si>
    <t>morning</t>
  </si>
  <si>
    <t>info/entertainment</t>
  </si>
  <si>
    <t>before</t>
  </si>
  <si>
    <t>primetime</t>
  </si>
  <si>
    <t>entertainment</t>
  </si>
  <si>
    <t>show</t>
  </si>
  <si>
    <t>Vizion+</t>
  </si>
  <si>
    <t>News 24</t>
  </si>
  <si>
    <t>Ora News</t>
  </si>
  <si>
    <t>Report TV</t>
  </si>
  <si>
    <t>MEDIAPLAN</t>
  </si>
  <si>
    <t>Ref: AL-8521/G/SH/2.13.04</t>
  </si>
  <si>
    <t>Spot airing on ADISA Call Center for Information on Public Services: 118-00</t>
  </si>
  <si>
    <t>Media</t>
  </si>
  <si>
    <t>Notes</t>
  </si>
  <si>
    <t>Wake up</t>
  </si>
  <si>
    <t>Edicion informativ</t>
  </si>
  <si>
    <t>GROUP 1 Total</t>
  </si>
  <si>
    <t>GROUP 2 Total</t>
  </si>
  <si>
    <t>Top Albania Radio</t>
  </si>
  <si>
    <t>Club FM</t>
  </si>
  <si>
    <t>GROUP 3 Total</t>
  </si>
  <si>
    <t>TOTAL</t>
  </si>
  <si>
    <t>Pasdite në Top Channel</t>
  </si>
  <si>
    <t xml:space="preserve">cut </t>
  </si>
  <si>
    <t>early fringe</t>
  </si>
  <si>
    <t>Emisioni i mëngjesit</t>
  </si>
  <si>
    <t>Aldo morning show</t>
  </si>
  <si>
    <t>E Diela shqiptare</t>
  </si>
  <si>
    <t>Tornado me para</t>
  </si>
  <si>
    <t>Koha për t'u zgjuar</t>
  </si>
  <si>
    <t>Vila 24</t>
  </si>
  <si>
    <t>Të bësh ekonomi</t>
  </si>
  <si>
    <t>Offer price plus VAT (ALL)</t>
  </si>
  <si>
    <t>07:00 - 09:00</t>
  </si>
  <si>
    <t>we</t>
  </si>
  <si>
    <t>th</t>
  </si>
  <si>
    <t>fr</t>
  </si>
  <si>
    <t>st</t>
  </si>
  <si>
    <t>su</t>
  </si>
  <si>
    <t>mo</t>
  </si>
  <si>
    <t>tu</t>
  </si>
  <si>
    <t>Package. Please detail.</t>
  </si>
  <si>
    <t>Package: twice a day, one in primetime. Please detail.</t>
  </si>
  <si>
    <t>Package: twice a day. Please detail.</t>
  </si>
  <si>
    <t>VAT 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</si>
</sst>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[$Lek-41C]_-;\-* #,##0[$Lek-41C]_-;_-* &quot;-&quot;??[$Lek-41C]_-;_-@_-"/>
    <numFmt numFmtId="165" formatCode="_([$€-2]\ * #,##0_);_([$€-2]\ * \(#,##0\);_([$€-2]\ 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sz val="10"/>
      <color rgb="FF212121"/>
      <name val="Times New Roman"/>
      <family val="1"/>
    </font>
    <font>
      <sz val="10"/>
      <name val="Times New Roman"/>
      <family val="1"/>
    </font>
    <font>
      <b/>
      <sz val="10"/>
      <color rgb="FF212121"/>
      <name val="Times New Roman"/>
      <family val="1"/>
    </font>
    <font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sz val="8"/>
      <color rgb="FF21212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3">
    <xf numFmtId="0" fontId="0" fillId="0" borderId="0" xfId="0"/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 vertical="top"/>
    </xf>
    <xf numFmtId="0" fontId="5" fillId="0" borderId="0" xfId="0" applyFont="1"/>
    <xf numFmtId="0" fontId="6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left" vertical="top"/>
    </xf>
    <xf numFmtId="165" fontId="3" fillId="2" borderId="0" xfId="0" applyNumberFormat="1" applyFont="1" applyFill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1" fillId="5" borderId="2" xfId="1" applyFont="1" applyFill="1" applyBorder="1" applyAlignment="1">
      <alignment horizontal="center"/>
    </xf>
    <xf numFmtId="0" fontId="11" fillId="5" borderId="3" xfId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1" fillId="0" borderId="1" xfId="1" applyFont="1" applyFill="1" applyBorder="1" applyAlignment="1">
      <alignment horizontal="left" vertical="top"/>
    </xf>
    <xf numFmtId="20" fontId="11" fillId="0" borderId="1" xfId="1" applyNumberFormat="1" applyFont="1" applyFill="1" applyBorder="1" applyAlignment="1">
      <alignment horizontal="right" vertical="top"/>
    </xf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/>
    </xf>
    <xf numFmtId="164" fontId="11" fillId="2" borderId="1" xfId="1" applyNumberFormat="1" applyFont="1" applyFill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164" fontId="13" fillId="0" borderId="1" xfId="0" applyNumberFormat="1" applyFont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1" fontId="11" fillId="0" borderId="1" xfId="1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 wrapText="1"/>
    </xf>
    <xf numFmtId="0" fontId="12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10" fillId="2" borderId="1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vertical="top"/>
    </xf>
    <xf numFmtId="0" fontId="3" fillId="4" borderId="1" xfId="0" applyFont="1" applyFill="1" applyBorder="1" applyAlignment="1">
      <alignment horizontal="left" vertical="top"/>
    </xf>
    <xf numFmtId="0" fontId="11" fillId="4" borderId="1" xfId="1" applyFont="1" applyFill="1" applyBorder="1" applyAlignment="1">
      <alignment horizontal="left" vertical="top"/>
    </xf>
    <xf numFmtId="20" fontId="11" fillId="4" borderId="1" xfId="1" applyNumberFormat="1" applyFont="1" applyFill="1" applyBorder="1" applyAlignment="1">
      <alignment horizontal="right" vertical="top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right" vertical="top" wrapText="1"/>
    </xf>
    <xf numFmtId="0" fontId="12" fillId="4" borderId="1" xfId="0" applyFont="1" applyFill="1" applyBorder="1" applyAlignment="1">
      <alignment vertical="top" wrapText="1"/>
    </xf>
    <xf numFmtId="164" fontId="13" fillId="4" borderId="1" xfId="0" applyNumberFormat="1" applyFont="1" applyFill="1" applyBorder="1" applyAlignment="1">
      <alignment horizontal="left" vertical="top" wrapText="1"/>
    </xf>
    <xf numFmtId="164" fontId="11" fillId="4" borderId="1" xfId="1" applyNumberFormat="1" applyFont="1" applyFill="1" applyBorder="1" applyAlignment="1">
      <alignment horizontal="left" vertical="top"/>
    </xf>
    <xf numFmtId="164" fontId="3" fillId="4" borderId="1" xfId="0" applyNumberFormat="1" applyFont="1" applyFill="1" applyBorder="1" applyAlignment="1">
      <alignment horizontal="left" vertical="top" wrapText="1"/>
    </xf>
    <xf numFmtId="164" fontId="3" fillId="4" borderId="1" xfId="0" applyNumberFormat="1" applyFont="1" applyFill="1" applyBorder="1" applyAlignment="1">
      <alignment horizontal="right" vertical="top" wrapText="1"/>
    </xf>
    <xf numFmtId="0" fontId="13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top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3">
    <cellStyle name="Navadno_tn-kanal-september" xfId="1"/>
    <cellStyle name="Normal" xfId="0" builtinId="0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tabSelected="1" workbookViewId="0">
      <selection sqref="A1:B1"/>
    </sheetView>
  </sheetViews>
  <sheetFormatPr defaultColWidth="9" defaultRowHeight="15" x14ac:dyDescent="0.25"/>
  <cols>
    <col min="1" max="1" width="3.28515625" style="2" customWidth="1"/>
    <col min="2" max="2" width="13.5703125" style="2" bestFit="1" customWidth="1"/>
    <col min="3" max="3" width="16.85546875" style="2" bestFit="1" customWidth="1"/>
    <col min="4" max="4" width="8.85546875" style="3" bestFit="1" customWidth="1"/>
    <col min="5" max="5" width="7.42578125" style="2" bestFit="1" customWidth="1"/>
    <col min="6" max="6" width="8.42578125" style="2" bestFit="1" customWidth="1"/>
    <col min="7" max="7" width="15.140625" style="2" bestFit="1" customWidth="1"/>
    <col min="8" max="8" width="9.85546875" style="2" bestFit="1" customWidth="1"/>
    <col min="9" max="9" width="7.140625" style="2" bestFit="1" customWidth="1"/>
    <col min="10" max="10" width="19.28515625" style="12" bestFit="1" customWidth="1"/>
    <col min="11" max="31" width="3.28515625" style="12" customWidth="1"/>
    <col min="32" max="32" width="9" style="7" customWidth="1"/>
    <col min="33" max="33" width="11.85546875" style="7" bestFit="1" customWidth="1"/>
    <col min="34" max="34" width="9.28515625" style="7" customWidth="1"/>
    <col min="35" max="35" width="12.28515625" style="7" customWidth="1"/>
    <col min="36" max="36" width="9" style="4"/>
    <col min="37" max="16384" width="9" style="2"/>
  </cols>
  <sheetData>
    <row r="1" spans="1:35" x14ac:dyDescent="0.25">
      <c r="A1" s="1" t="s">
        <v>25</v>
      </c>
      <c r="AF1" s="2"/>
      <c r="AG1" s="2"/>
      <c r="AH1" s="2"/>
      <c r="AI1" s="2"/>
    </row>
    <row r="2" spans="1:35" x14ac:dyDescent="0.25">
      <c r="A2" s="5" t="s">
        <v>27</v>
      </c>
      <c r="AF2" s="2"/>
      <c r="AG2" s="2"/>
      <c r="AH2" s="2"/>
      <c r="AI2" s="2"/>
    </row>
    <row r="3" spans="1:35" x14ac:dyDescent="0.25">
      <c r="AF3" s="2"/>
      <c r="AG3" s="2"/>
      <c r="AH3" s="2"/>
      <c r="AI3" s="2"/>
    </row>
    <row r="4" spans="1:35" x14ac:dyDescent="0.25">
      <c r="A4" s="6" t="s">
        <v>26</v>
      </c>
      <c r="AF4" s="2"/>
      <c r="AG4" s="2"/>
      <c r="AH4" s="2"/>
      <c r="AI4" s="2"/>
    </row>
    <row r="5" spans="1:35" x14ac:dyDescent="0.25">
      <c r="K5" s="13">
        <v>2</v>
      </c>
      <c r="L5" s="13">
        <v>3</v>
      </c>
      <c r="M5" s="14">
        <v>4</v>
      </c>
      <c r="N5" s="13">
        <v>5</v>
      </c>
      <c r="O5" s="14">
        <v>6</v>
      </c>
      <c r="P5" s="13">
        <v>7</v>
      </c>
      <c r="Q5" s="14">
        <v>8</v>
      </c>
      <c r="R5" s="13">
        <v>9</v>
      </c>
      <c r="S5" s="14">
        <v>10</v>
      </c>
      <c r="T5" s="14">
        <v>11</v>
      </c>
      <c r="U5" s="14">
        <v>12</v>
      </c>
      <c r="V5" s="14">
        <v>13</v>
      </c>
      <c r="W5" s="14">
        <v>14</v>
      </c>
      <c r="X5" s="14">
        <v>15</v>
      </c>
      <c r="Y5" s="13">
        <v>16</v>
      </c>
      <c r="Z5" s="14">
        <v>17</v>
      </c>
      <c r="AA5" s="14">
        <v>18</v>
      </c>
      <c r="AB5" s="14">
        <v>19</v>
      </c>
      <c r="AC5" s="14">
        <v>20</v>
      </c>
      <c r="AD5" s="14">
        <v>21</v>
      </c>
      <c r="AE5" s="14">
        <v>22</v>
      </c>
    </row>
    <row r="6" spans="1:35" s="8" customFormat="1" ht="30.75" customHeight="1" x14ac:dyDescent="0.2">
      <c r="A6" s="15" t="s">
        <v>9</v>
      </c>
      <c r="B6" s="16" t="s">
        <v>28</v>
      </c>
      <c r="C6" s="17" t="s">
        <v>0</v>
      </c>
      <c r="D6" s="17" t="s">
        <v>1</v>
      </c>
      <c r="E6" s="17" t="s">
        <v>2</v>
      </c>
      <c r="F6" s="17" t="s">
        <v>3</v>
      </c>
      <c r="G6" s="17" t="s">
        <v>4</v>
      </c>
      <c r="H6" s="17" t="s">
        <v>5</v>
      </c>
      <c r="I6" s="18" t="s">
        <v>6</v>
      </c>
      <c r="J6" s="19" t="s">
        <v>29</v>
      </c>
      <c r="K6" s="20" t="s">
        <v>50</v>
      </c>
      <c r="L6" s="20" t="s">
        <v>51</v>
      </c>
      <c r="M6" s="20" t="s">
        <v>52</v>
      </c>
      <c r="N6" s="20" t="s">
        <v>53</v>
      </c>
      <c r="O6" s="20" t="s">
        <v>54</v>
      </c>
      <c r="P6" s="20" t="s">
        <v>55</v>
      </c>
      <c r="Q6" s="20" t="s">
        <v>56</v>
      </c>
      <c r="R6" s="20" t="s">
        <v>50</v>
      </c>
      <c r="S6" s="20" t="s">
        <v>51</v>
      </c>
      <c r="T6" s="20" t="s">
        <v>52</v>
      </c>
      <c r="U6" s="20" t="s">
        <v>53</v>
      </c>
      <c r="V6" s="20" t="s">
        <v>54</v>
      </c>
      <c r="W6" s="20" t="s">
        <v>55</v>
      </c>
      <c r="X6" s="20" t="s">
        <v>56</v>
      </c>
      <c r="Y6" s="20" t="s">
        <v>50</v>
      </c>
      <c r="Z6" s="20" t="s">
        <v>51</v>
      </c>
      <c r="AA6" s="20" t="s">
        <v>52</v>
      </c>
      <c r="AB6" s="20" t="s">
        <v>53</v>
      </c>
      <c r="AC6" s="20" t="s">
        <v>54</v>
      </c>
      <c r="AD6" s="20" t="s">
        <v>55</v>
      </c>
      <c r="AE6" s="20" t="s">
        <v>56</v>
      </c>
      <c r="AF6" s="70" t="s">
        <v>7</v>
      </c>
      <c r="AG6" s="70" t="s">
        <v>8</v>
      </c>
      <c r="AH6" s="71" t="s">
        <v>60</v>
      </c>
      <c r="AI6" s="72" t="s">
        <v>48</v>
      </c>
    </row>
    <row r="7" spans="1:35" x14ac:dyDescent="0.25">
      <c r="A7" s="21">
        <v>1</v>
      </c>
      <c r="B7" s="22" t="s">
        <v>10</v>
      </c>
      <c r="C7" s="23" t="s">
        <v>30</v>
      </c>
      <c r="D7" s="24">
        <v>0.33333333333333331</v>
      </c>
      <c r="E7" s="23" t="s">
        <v>14</v>
      </c>
      <c r="F7" s="23" t="s">
        <v>15</v>
      </c>
      <c r="G7" s="23" t="s">
        <v>16</v>
      </c>
      <c r="H7" s="25">
        <v>4</v>
      </c>
      <c r="I7" s="26">
        <f>H7*30</f>
        <v>120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8"/>
      <c r="AG7" s="29"/>
      <c r="AH7" s="30"/>
      <c r="AI7" s="30"/>
    </row>
    <row r="8" spans="1:35" x14ac:dyDescent="0.25">
      <c r="A8" s="21"/>
      <c r="B8" s="22" t="s">
        <v>10</v>
      </c>
      <c r="C8" s="23" t="s">
        <v>38</v>
      </c>
      <c r="D8" s="24">
        <v>0.75</v>
      </c>
      <c r="E8" s="23" t="s">
        <v>17</v>
      </c>
      <c r="F8" s="23" t="s">
        <v>18</v>
      </c>
      <c r="G8" s="23" t="s">
        <v>19</v>
      </c>
      <c r="H8" s="25">
        <v>5</v>
      </c>
      <c r="I8" s="26">
        <f t="shared" ref="I8:I24" si="0">H8*30</f>
        <v>150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8"/>
      <c r="AG8" s="29"/>
      <c r="AH8" s="30"/>
      <c r="AI8" s="30"/>
    </row>
    <row r="9" spans="1:35" x14ac:dyDescent="0.25">
      <c r="A9" s="21"/>
      <c r="B9" s="22" t="s">
        <v>10</v>
      </c>
      <c r="C9" s="23" t="s">
        <v>31</v>
      </c>
      <c r="D9" s="24">
        <v>0.8125</v>
      </c>
      <c r="E9" s="23" t="s">
        <v>17</v>
      </c>
      <c r="F9" s="23" t="s">
        <v>18</v>
      </c>
      <c r="G9" s="23" t="s">
        <v>13</v>
      </c>
      <c r="H9" s="25">
        <v>6</v>
      </c>
      <c r="I9" s="26">
        <f t="shared" si="0"/>
        <v>180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8"/>
      <c r="AG9" s="29"/>
      <c r="AH9" s="31"/>
      <c r="AI9" s="31"/>
    </row>
    <row r="10" spans="1:35" x14ac:dyDescent="0.25">
      <c r="A10" s="51"/>
      <c r="B10" s="40"/>
      <c r="C10" s="49"/>
      <c r="D10" s="50"/>
      <c r="E10" s="49"/>
      <c r="F10" s="49"/>
      <c r="G10" s="49"/>
      <c r="H10" s="53">
        <f>SUM(H7:H9)</f>
        <v>15</v>
      </c>
      <c r="I10" s="54">
        <f>SUM(I7:I9)</f>
        <v>450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6"/>
      <c r="AG10" s="57"/>
      <c r="AH10" s="58"/>
      <c r="AI10" s="58"/>
    </row>
    <row r="11" spans="1:35" x14ac:dyDescent="0.25">
      <c r="A11" s="21">
        <v>2</v>
      </c>
      <c r="B11" s="22" t="s">
        <v>11</v>
      </c>
      <c r="C11" s="23" t="s">
        <v>42</v>
      </c>
      <c r="D11" s="24">
        <v>0.33333333333333331</v>
      </c>
      <c r="E11" s="23" t="s">
        <v>39</v>
      </c>
      <c r="F11" s="23" t="s">
        <v>15</v>
      </c>
      <c r="G11" s="23" t="s">
        <v>16</v>
      </c>
      <c r="H11" s="37">
        <v>4</v>
      </c>
      <c r="I11" s="26">
        <f>H11*30</f>
        <v>120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28"/>
      <c r="AG11" s="29"/>
      <c r="AH11" s="38"/>
      <c r="AI11" s="36"/>
    </row>
    <row r="12" spans="1:35" x14ac:dyDescent="0.25">
      <c r="A12" s="21"/>
      <c r="B12" s="22" t="s">
        <v>11</v>
      </c>
      <c r="C12" s="23" t="s">
        <v>43</v>
      </c>
      <c r="D12" s="24">
        <v>0.5625</v>
      </c>
      <c r="E12" s="23" t="s">
        <v>17</v>
      </c>
      <c r="F12" s="23" t="s">
        <v>40</v>
      </c>
      <c r="G12" s="23" t="s">
        <v>19</v>
      </c>
      <c r="H12" s="37">
        <v>3</v>
      </c>
      <c r="I12" s="26">
        <f t="shared" si="0"/>
        <v>90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8"/>
      <c r="AG12" s="29"/>
      <c r="AH12" s="38"/>
      <c r="AI12" s="36"/>
    </row>
    <row r="13" spans="1:35" x14ac:dyDescent="0.25">
      <c r="A13" s="21"/>
      <c r="B13" s="22" t="s">
        <v>11</v>
      </c>
      <c r="C13" s="23" t="s">
        <v>31</v>
      </c>
      <c r="D13" s="24">
        <v>0.8125</v>
      </c>
      <c r="E13" s="23" t="s">
        <v>17</v>
      </c>
      <c r="F13" s="23" t="s">
        <v>18</v>
      </c>
      <c r="G13" s="23" t="s">
        <v>13</v>
      </c>
      <c r="H13" s="37">
        <v>6</v>
      </c>
      <c r="I13" s="26">
        <f t="shared" si="0"/>
        <v>180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8"/>
      <c r="AG13" s="29"/>
      <c r="AH13" s="31"/>
      <c r="AI13" s="36"/>
    </row>
    <row r="14" spans="1:35" x14ac:dyDescent="0.25">
      <c r="A14" s="51"/>
      <c r="B14" s="40"/>
      <c r="C14" s="49"/>
      <c r="D14" s="50"/>
      <c r="E14" s="49"/>
      <c r="F14" s="49"/>
      <c r="G14" s="49"/>
      <c r="H14" s="53">
        <f>SUM(H11:H13)</f>
        <v>13</v>
      </c>
      <c r="I14" s="54">
        <f>SUM(I11:I13)</f>
        <v>390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6"/>
      <c r="AG14" s="57"/>
      <c r="AH14" s="58"/>
      <c r="AI14" s="58"/>
    </row>
    <row r="15" spans="1:35" x14ac:dyDescent="0.25">
      <c r="A15" s="21">
        <v>3</v>
      </c>
      <c r="B15" s="22" t="s">
        <v>12</v>
      </c>
      <c r="C15" s="22"/>
      <c r="D15" s="24"/>
      <c r="E15" s="22"/>
      <c r="F15" s="22"/>
      <c r="G15" s="22"/>
      <c r="H15" s="32">
        <v>90</v>
      </c>
      <c r="I15" s="33">
        <f>H15*30</f>
        <v>2700</v>
      </c>
      <c r="J15" s="34" t="s">
        <v>57</v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28"/>
      <c r="AG15" s="35"/>
      <c r="AH15" s="36"/>
      <c r="AI15" s="36"/>
    </row>
    <row r="16" spans="1:35" x14ac:dyDescent="0.25">
      <c r="A16" s="21"/>
      <c r="B16" s="40"/>
      <c r="C16" s="40"/>
      <c r="D16" s="50"/>
      <c r="E16" s="40"/>
      <c r="F16" s="40"/>
      <c r="G16" s="40"/>
      <c r="H16" s="53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6"/>
      <c r="AG16" s="57"/>
      <c r="AH16" s="58"/>
      <c r="AI16" s="58"/>
    </row>
    <row r="17" spans="1:35" x14ac:dyDescent="0.25">
      <c r="A17" s="21">
        <v>4</v>
      </c>
      <c r="B17" s="22" t="s">
        <v>21</v>
      </c>
      <c r="C17" s="23" t="s">
        <v>41</v>
      </c>
      <c r="D17" s="24">
        <v>0.33333333333333331</v>
      </c>
      <c r="E17" s="22" t="s">
        <v>14</v>
      </c>
      <c r="F17" s="22" t="s">
        <v>15</v>
      </c>
      <c r="G17" s="22" t="s">
        <v>16</v>
      </c>
      <c r="H17" s="37">
        <v>4</v>
      </c>
      <c r="I17" s="26">
        <f t="shared" si="0"/>
        <v>120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28"/>
      <c r="AG17" s="29"/>
      <c r="AH17" s="30"/>
      <c r="AI17" s="36"/>
    </row>
    <row r="18" spans="1:35" x14ac:dyDescent="0.25">
      <c r="A18" s="21"/>
      <c r="B18" s="22" t="s">
        <v>21</v>
      </c>
      <c r="C18" s="23" t="s">
        <v>31</v>
      </c>
      <c r="D18" s="24">
        <v>0.79166666666666663</v>
      </c>
      <c r="E18" s="22" t="s">
        <v>17</v>
      </c>
      <c r="F18" s="22" t="s">
        <v>18</v>
      </c>
      <c r="G18" s="22" t="s">
        <v>13</v>
      </c>
      <c r="H18" s="37">
        <v>7</v>
      </c>
      <c r="I18" s="26">
        <f t="shared" si="0"/>
        <v>210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28"/>
      <c r="AG18" s="29"/>
      <c r="AH18" s="38"/>
      <c r="AI18" s="36"/>
    </row>
    <row r="19" spans="1:35" x14ac:dyDescent="0.25">
      <c r="A19" s="21"/>
      <c r="B19" s="22" t="s">
        <v>21</v>
      </c>
      <c r="C19" s="22" t="s">
        <v>44</v>
      </c>
      <c r="D19" s="24">
        <v>0.83333333333333337</v>
      </c>
      <c r="E19" s="22" t="s">
        <v>17</v>
      </c>
      <c r="F19" s="22" t="s">
        <v>18</v>
      </c>
      <c r="G19" s="22" t="s">
        <v>20</v>
      </c>
      <c r="H19" s="37">
        <v>4</v>
      </c>
      <c r="I19" s="26">
        <f t="shared" si="0"/>
        <v>120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8"/>
      <c r="AG19" s="29"/>
      <c r="AH19" s="31"/>
      <c r="AI19" s="36"/>
    </row>
    <row r="20" spans="1:35" x14ac:dyDescent="0.25">
      <c r="A20" s="51"/>
      <c r="B20" s="40"/>
      <c r="C20" s="40"/>
      <c r="D20" s="50"/>
      <c r="E20" s="40"/>
      <c r="F20" s="40"/>
      <c r="G20" s="40"/>
      <c r="H20" s="53">
        <f>SUM(H17:H19)</f>
        <v>15</v>
      </c>
      <c r="I20" s="54">
        <f>SUM(I17:I19)</f>
        <v>450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60"/>
      <c r="AG20" s="57"/>
      <c r="AH20" s="58"/>
      <c r="AI20" s="58"/>
    </row>
    <row r="21" spans="1:35" x14ac:dyDescent="0.25">
      <c r="A21" s="51"/>
      <c r="B21" s="39" t="s">
        <v>32</v>
      </c>
      <c r="C21" s="40"/>
      <c r="D21" s="41"/>
      <c r="E21" s="39"/>
      <c r="F21" s="39"/>
      <c r="G21" s="39"/>
      <c r="H21" s="42">
        <f>SUM(H20,H15,H14,H10)</f>
        <v>133</v>
      </c>
      <c r="I21" s="42">
        <f>SUM(I20,I15,I14,I10)</f>
        <v>3990</v>
      </c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1"/>
      <c r="AG21" s="57"/>
      <c r="AH21" s="57"/>
      <c r="AI21" s="57"/>
    </row>
    <row r="22" spans="1:35" x14ac:dyDescent="0.25">
      <c r="A22" s="21">
        <v>5</v>
      </c>
      <c r="B22" s="22" t="s">
        <v>22</v>
      </c>
      <c r="C22" s="22" t="s">
        <v>45</v>
      </c>
      <c r="D22" s="24">
        <v>0.33680555555555558</v>
      </c>
      <c r="E22" s="22" t="s">
        <v>14</v>
      </c>
      <c r="F22" s="22" t="s">
        <v>15</v>
      </c>
      <c r="G22" s="22" t="s">
        <v>16</v>
      </c>
      <c r="H22" s="37">
        <v>3</v>
      </c>
      <c r="I22" s="26">
        <f t="shared" si="0"/>
        <v>90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8"/>
      <c r="AG22" s="29"/>
      <c r="AH22" s="30"/>
      <c r="AI22" s="36"/>
    </row>
    <row r="23" spans="1:35" x14ac:dyDescent="0.25">
      <c r="A23" s="21"/>
      <c r="B23" s="22"/>
      <c r="C23" s="22" t="s">
        <v>46</v>
      </c>
      <c r="D23" s="24">
        <v>0.4375</v>
      </c>
      <c r="E23" s="22" t="s">
        <v>14</v>
      </c>
      <c r="F23" s="22" t="s">
        <v>15</v>
      </c>
      <c r="G23" s="22" t="s">
        <v>16</v>
      </c>
      <c r="H23" s="37">
        <v>5</v>
      </c>
      <c r="I23" s="26">
        <f t="shared" si="0"/>
        <v>150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8"/>
      <c r="AG23" s="29"/>
      <c r="AH23" s="30"/>
      <c r="AI23" s="36"/>
    </row>
    <row r="24" spans="1:35" x14ac:dyDescent="0.25">
      <c r="A24" s="21"/>
      <c r="B24" s="22"/>
      <c r="C24" s="22" t="s">
        <v>47</v>
      </c>
      <c r="D24" s="24">
        <v>0.875</v>
      </c>
      <c r="E24" s="22" t="s">
        <v>17</v>
      </c>
      <c r="F24" s="22" t="s">
        <v>18</v>
      </c>
      <c r="G24" s="22" t="s">
        <v>20</v>
      </c>
      <c r="H24" s="37">
        <v>2</v>
      </c>
      <c r="I24" s="26">
        <f t="shared" si="0"/>
        <v>60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8"/>
      <c r="AG24" s="29"/>
      <c r="AH24" s="30"/>
      <c r="AI24" s="36"/>
    </row>
    <row r="25" spans="1:35" x14ac:dyDescent="0.25">
      <c r="A25" s="51"/>
      <c r="B25" s="51"/>
      <c r="C25" s="40"/>
      <c r="D25" s="61"/>
      <c r="E25" s="40"/>
      <c r="F25" s="40"/>
      <c r="G25" s="40"/>
      <c r="H25" s="53">
        <f>SUM(H22:H24)</f>
        <v>10</v>
      </c>
      <c r="I25" s="54">
        <f>SUM(I22:I24)</f>
        <v>300</v>
      </c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6"/>
      <c r="AG25" s="57"/>
      <c r="AH25" s="58"/>
      <c r="AI25" s="58"/>
    </row>
    <row r="26" spans="1:35" x14ac:dyDescent="0.25">
      <c r="A26" s="21">
        <v>6</v>
      </c>
      <c r="B26" s="22" t="s">
        <v>23</v>
      </c>
      <c r="C26" s="23" t="s">
        <v>31</v>
      </c>
      <c r="D26" s="24">
        <v>0.52083333333333337</v>
      </c>
      <c r="E26" s="22" t="s">
        <v>17</v>
      </c>
      <c r="F26" s="22"/>
      <c r="G26" s="22" t="s">
        <v>13</v>
      </c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4"/>
      <c r="AG26" s="44"/>
      <c r="AH26" s="36"/>
      <c r="AI26" s="36"/>
    </row>
    <row r="27" spans="1:35" x14ac:dyDescent="0.25">
      <c r="A27" s="21"/>
      <c r="B27" s="22"/>
      <c r="C27" s="23" t="s">
        <v>31</v>
      </c>
      <c r="D27" s="24">
        <v>0.625</v>
      </c>
      <c r="E27" s="22" t="s">
        <v>17</v>
      </c>
      <c r="F27" s="22"/>
      <c r="G27" s="22" t="s">
        <v>13</v>
      </c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44"/>
      <c r="AG27" s="44"/>
      <c r="AH27" s="36"/>
      <c r="AI27" s="36"/>
    </row>
    <row r="28" spans="1:35" x14ac:dyDescent="0.25">
      <c r="A28" s="21"/>
      <c r="B28" s="22"/>
      <c r="C28" s="23" t="s">
        <v>31</v>
      </c>
      <c r="D28" s="24">
        <v>0.70833333333333337</v>
      </c>
      <c r="E28" s="22" t="s">
        <v>17</v>
      </c>
      <c r="F28" s="22"/>
      <c r="G28" s="22" t="s">
        <v>13</v>
      </c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44"/>
      <c r="AG28" s="44"/>
      <c r="AH28" s="36"/>
      <c r="AI28" s="36"/>
    </row>
    <row r="29" spans="1:35" x14ac:dyDescent="0.25">
      <c r="A29" s="21"/>
      <c r="B29" s="22"/>
      <c r="C29" s="23" t="s">
        <v>31</v>
      </c>
      <c r="D29" s="24">
        <v>0.8125</v>
      </c>
      <c r="E29" s="22" t="s">
        <v>17</v>
      </c>
      <c r="F29" s="22"/>
      <c r="G29" s="22" t="s">
        <v>13</v>
      </c>
      <c r="H29" s="25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44"/>
      <c r="AG29" s="44"/>
      <c r="AH29" s="36"/>
      <c r="AI29" s="36"/>
    </row>
    <row r="30" spans="1:35" x14ac:dyDescent="0.25">
      <c r="A30" s="21"/>
      <c r="B30" s="22"/>
      <c r="C30" s="23" t="s">
        <v>31</v>
      </c>
      <c r="D30" s="24">
        <v>0.875</v>
      </c>
      <c r="E30" s="22" t="s">
        <v>17</v>
      </c>
      <c r="F30" s="22"/>
      <c r="G30" s="22" t="s">
        <v>13</v>
      </c>
      <c r="H30" s="25"/>
      <c r="I30" s="26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44"/>
      <c r="AG30" s="44"/>
      <c r="AH30" s="36"/>
      <c r="AI30" s="36"/>
    </row>
    <row r="31" spans="1:35" x14ac:dyDescent="0.25">
      <c r="A31" s="21"/>
      <c r="B31" s="22"/>
      <c r="C31" s="23" t="s">
        <v>31</v>
      </c>
      <c r="D31" s="24">
        <v>0.91666666666666663</v>
      </c>
      <c r="E31" s="22" t="s">
        <v>17</v>
      </c>
      <c r="F31" s="22"/>
      <c r="G31" s="22" t="s">
        <v>13</v>
      </c>
      <c r="H31" s="25"/>
      <c r="I31" s="26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44"/>
      <c r="AG31" s="44"/>
      <c r="AH31" s="36"/>
      <c r="AI31" s="36"/>
    </row>
    <row r="32" spans="1:35" ht="22.5" x14ac:dyDescent="0.25">
      <c r="A32" s="51"/>
      <c r="B32" s="40"/>
      <c r="C32" s="40"/>
      <c r="D32" s="61"/>
      <c r="E32" s="40"/>
      <c r="F32" s="40"/>
      <c r="G32" s="40"/>
      <c r="H32" s="53">
        <v>42</v>
      </c>
      <c r="I32" s="62">
        <f>H32*30</f>
        <v>1260</v>
      </c>
      <c r="J32" s="63" t="s">
        <v>58</v>
      </c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4"/>
      <c r="AG32" s="57"/>
      <c r="AH32" s="58"/>
      <c r="AI32" s="58"/>
    </row>
    <row r="33" spans="1:35" x14ac:dyDescent="0.25">
      <c r="A33" s="21">
        <v>7</v>
      </c>
      <c r="B33" s="22" t="s">
        <v>24</v>
      </c>
      <c r="C33" s="23" t="s">
        <v>31</v>
      </c>
      <c r="D33" s="24">
        <v>0.375</v>
      </c>
      <c r="E33" s="22" t="s">
        <v>17</v>
      </c>
      <c r="F33" s="22"/>
      <c r="G33" s="22" t="s">
        <v>13</v>
      </c>
      <c r="H33" s="25"/>
      <c r="I33" s="26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46"/>
      <c r="AG33" s="46"/>
      <c r="AH33" s="46"/>
      <c r="AI33" s="36"/>
    </row>
    <row r="34" spans="1:35" x14ac:dyDescent="0.25">
      <c r="A34" s="21"/>
      <c r="B34" s="21"/>
      <c r="C34" s="23" t="s">
        <v>31</v>
      </c>
      <c r="D34" s="24">
        <v>0.5</v>
      </c>
      <c r="E34" s="22" t="s">
        <v>17</v>
      </c>
      <c r="F34" s="22"/>
      <c r="G34" s="22" t="s">
        <v>13</v>
      </c>
      <c r="H34" s="25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46"/>
      <c r="AG34" s="46"/>
      <c r="AH34" s="46"/>
      <c r="AI34" s="36"/>
    </row>
    <row r="35" spans="1:35" x14ac:dyDescent="0.25">
      <c r="A35" s="21"/>
      <c r="B35" s="21"/>
      <c r="C35" s="23" t="s">
        <v>31</v>
      </c>
      <c r="D35" s="24">
        <v>0.70833333333333337</v>
      </c>
      <c r="E35" s="22" t="s">
        <v>17</v>
      </c>
      <c r="F35" s="22"/>
      <c r="G35" s="22" t="s">
        <v>13</v>
      </c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46"/>
      <c r="AG35" s="46"/>
      <c r="AH35" s="46"/>
      <c r="AI35" s="36"/>
    </row>
    <row r="36" spans="1:35" x14ac:dyDescent="0.25">
      <c r="A36" s="21"/>
      <c r="B36" s="21"/>
      <c r="C36" s="23" t="s">
        <v>31</v>
      </c>
      <c r="D36" s="24">
        <v>0.79166666666666663</v>
      </c>
      <c r="E36" s="22" t="s">
        <v>17</v>
      </c>
      <c r="F36" s="22"/>
      <c r="G36" s="22" t="s">
        <v>13</v>
      </c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46"/>
      <c r="AG36" s="46"/>
      <c r="AH36" s="46"/>
      <c r="AI36" s="36"/>
    </row>
    <row r="37" spans="1:35" x14ac:dyDescent="0.25">
      <c r="A37" s="21"/>
      <c r="B37" s="21"/>
      <c r="C37" s="23" t="s">
        <v>31</v>
      </c>
      <c r="D37" s="24">
        <v>0.83333333333333337</v>
      </c>
      <c r="E37" s="22" t="s">
        <v>17</v>
      </c>
      <c r="F37" s="22"/>
      <c r="G37" s="22" t="s">
        <v>13</v>
      </c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46"/>
      <c r="AG37" s="46"/>
      <c r="AH37" s="46"/>
      <c r="AI37" s="36"/>
    </row>
    <row r="38" spans="1:35" x14ac:dyDescent="0.25">
      <c r="A38" s="21"/>
      <c r="B38" s="21"/>
      <c r="C38" s="23" t="s">
        <v>31</v>
      </c>
      <c r="D38" s="24">
        <v>0.875</v>
      </c>
      <c r="E38" s="22" t="s">
        <v>17</v>
      </c>
      <c r="F38" s="22"/>
      <c r="G38" s="22" t="s">
        <v>13</v>
      </c>
      <c r="H38" s="21"/>
      <c r="I38" s="4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43"/>
      <c r="AG38" s="43"/>
      <c r="AH38" s="43"/>
      <c r="AI38" s="36"/>
    </row>
    <row r="39" spans="1:35" ht="22.5" x14ac:dyDescent="0.25">
      <c r="A39" s="51"/>
      <c r="B39" s="51"/>
      <c r="C39" s="49"/>
      <c r="D39" s="50"/>
      <c r="E39" s="40"/>
      <c r="F39" s="40"/>
      <c r="G39" s="40"/>
      <c r="H39" s="53">
        <v>42</v>
      </c>
      <c r="I39" s="62">
        <f>H39*30</f>
        <v>1260</v>
      </c>
      <c r="J39" s="63" t="s">
        <v>58</v>
      </c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4"/>
      <c r="AG39" s="57"/>
      <c r="AH39" s="58"/>
      <c r="AI39" s="58"/>
    </row>
    <row r="40" spans="1:35" x14ac:dyDescent="0.25">
      <c r="A40" s="51"/>
      <c r="B40" s="48" t="s">
        <v>33</v>
      </c>
      <c r="C40" s="49"/>
      <c r="D40" s="50"/>
      <c r="E40" s="40"/>
      <c r="F40" s="40"/>
      <c r="G40" s="40"/>
      <c r="H40" s="42">
        <f>SUM(H39,H32,H25)</f>
        <v>94</v>
      </c>
      <c r="I40" s="42">
        <f>SUM(I39,I32,I25)</f>
        <v>2820</v>
      </c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42"/>
      <c r="AG40" s="57"/>
      <c r="AH40" s="57"/>
      <c r="AI40" s="57"/>
    </row>
    <row r="41" spans="1:35" ht="22.5" x14ac:dyDescent="0.25">
      <c r="A41" s="21">
        <v>8</v>
      </c>
      <c r="B41" s="21" t="s">
        <v>34</v>
      </c>
      <c r="C41" s="23"/>
      <c r="D41" s="24" t="s">
        <v>49</v>
      </c>
      <c r="E41" s="22"/>
      <c r="F41" s="22"/>
      <c r="G41" s="22"/>
      <c r="H41" s="32">
        <v>42</v>
      </c>
      <c r="I41" s="45">
        <f>H41*30</f>
        <v>1260</v>
      </c>
      <c r="J41" s="69" t="s">
        <v>59</v>
      </c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43"/>
      <c r="AG41" s="35"/>
      <c r="AH41" s="36"/>
      <c r="AI41" s="36"/>
    </row>
    <row r="42" spans="1:35" x14ac:dyDescent="0.25">
      <c r="A42" s="51"/>
      <c r="B42" s="51"/>
      <c r="C42" s="49"/>
      <c r="D42" s="50"/>
      <c r="E42" s="40"/>
      <c r="F42" s="40"/>
      <c r="G42" s="40"/>
      <c r="H42" s="53"/>
      <c r="I42" s="62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1"/>
      <c r="AG42" s="57"/>
      <c r="AH42" s="58"/>
      <c r="AI42" s="58"/>
    </row>
    <row r="43" spans="1:35" ht="22.5" x14ac:dyDescent="0.25">
      <c r="A43" s="21">
        <v>9</v>
      </c>
      <c r="B43" s="21" t="s">
        <v>35</v>
      </c>
      <c r="C43" s="23"/>
      <c r="D43" s="24" t="s">
        <v>49</v>
      </c>
      <c r="E43" s="22"/>
      <c r="F43" s="22"/>
      <c r="G43" s="22"/>
      <c r="H43" s="32">
        <v>42</v>
      </c>
      <c r="I43" s="45">
        <f>H43*30</f>
        <v>1260</v>
      </c>
      <c r="J43" s="69" t="s">
        <v>59</v>
      </c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43"/>
      <c r="AG43" s="35"/>
      <c r="AH43" s="36"/>
      <c r="AI43" s="36"/>
    </row>
    <row r="44" spans="1:35" x14ac:dyDescent="0.25">
      <c r="A44" s="51"/>
      <c r="B44" s="51"/>
      <c r="C44" s="49"/>
      <c r="D44" s="50"/>
      <c r="E44" s="40"/>
      <c r="F44" s="40"/>
      <c r="G44" s="40"/>
      <c r="H44" s="53"/>
      <c r="I44" s="62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1"/>
      <c r="AG44" s="57"/>
      <c r="AH44" s="58"/>
      <c r="AI44" s="58"/>
    </row>
    <row r="45" spans="1:35" x14ac:dyDescent="0.25">
      <c r="A45" s="21"/>
      <c r="B45" s="48" t="s">
        <v>36</v>
      </c>
      <c r="C45" s="51"/>
      <c r="D45" s="52"/>
      <c r="E45" s="51"/>
      <c r="F45" s="51"/>
      <c r="G45" s="51"/>
      <c r="H45" s="42">
        <f>SUM(H41:H43)</f>
        <v>84</v>
      </c>
      <c r="I45" s="42">
        <f t="shared" ref="I45" si="1">SUM(I41:I43)</f>
        <v>2520</v>
      </c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42"/>
      <c r="AG45" s="57"/>
      <c r="AH45" s="57"/>
      <c r="AI45" s="57"/>
    </row>
    <row r="46" spans="1:35" ht="24" customHeight="1" x14ac:dyDescent="0.25">
      <c r="A46" s="21"/>
      <c r="B46" s="65" t="s">
        <v>37</v>
      </c>
      <c r="C46" s="66"/>
      <c r="D46" s="67"/>
      <c r="E46" s="66"/>
      <c r="F46" s="66"/>
      <c r="G46" s="66"/>
      <c r="H46" s="68">
        <f>SUM(H45,H40,H21)</f>
        <v>311</v>
      </c>
      <c r="I46" s="68">
        <f>SUM(I45,I40,I21)</f>
        <v>9330</v>
      </c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1"/>
      <c r="AG46" s="51"/>
      <c r="AH46" s="51"/>
      <c r="AI46" s="58"/>
    </row>
    <row r="47" spans="1:35" x14ac:dyDescent="0.25">
      <c r="AF47" s="10"/>
      <c r="AG47" s="11"/>
      <c r="AH47" s="11"/>
      <c r="AI47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MDP</vt:lpstr>
    </vt:vector>
  </TitlesOfParts>
  <Company>ISDA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ISDA</dc:creator>
  <cp:lastModifiedBy>Roland Larashi</cp:lastModifiedBy>
  <cp:lastPrinted>2016-10-17T20:38:25Z</cp:lastPrinted>
  <dcterms:created xsi:type="dcterms:W3CDTF">2016-10-17T20:12:12Z</dcterms:created>
  <dcterms:modified xsi:type="dcterms:W3CDTF">2016-10-18T15:23:52Z</dcterms:modified>
</cp:coreProperties>
</file>